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000" windowHeight="11325"/>
  </bookViews>
  <sheets>
    <sheet name="专家费发放表" sheetId="1" r:id="rId1"/>
    <sheet name="参数" sheetId="2" state="hidden" r:id="rId2"/>
  </sheets>
  <definedNames>
    <definedName name="FLD_PINGSHEN">参数!$B$2:$B$4</definedName>
    <definedName name="FLD_U_HALF">参数!$D$2</definedName>
    <definedName name="FLD_U_LE2">参数!$E$2:$E$3</definedName>
    <definedName name="FLD_U_NONE">参数!$D$4</definedName>
    <definedName name="FLD_ZIXUN">参数!$A$2:$A$5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J12" i="1"/>
  <c r="I12" i="1"/>
  <c r="H12" i="1"/>
  <c r="A12" i="1"/>
  <c r="K11" i="1"/>
  <c r="J11" i="1"/>
  <c r="H11" i="1"/>
  <c r="I11" i="1" s="1"/>
  <c r="A11" i="1"/>
  <c r="K10" i="1"/>
  <c r="J10" i="1"/>
  <c r="H10" i="1"/>
  <c r="I10" i="1" s="1"/>
  <c r="A10" i="1"/>
  <c r="K9" i="1"/>
  <c r="J9" i="1"/>
  <c r="I9" i="1"/>
  <c r="H9" i="1"/>
  <c r="A9" i="1"/>
  <c r="K8" i="1"/>
  <c r="J8" i="1"/>
  <c r="H8" i="1"/>
  <c r="I8" i="1" s="1"/>
  <c r="A8" i="1"/>
  <c r="K7" i="1"/>
  <c r="J7" i="1"/>
  <c r="H7" i="1"/>
  <c r="I7" i="1" s="1"/>
  <c r="A7" i="1"/>
  <c r="K6" i="1"/>
  <c r="J6" i="1"/>
  <c r="H6" i="1"/>
  <c r="I6" i="1" s="1"/>
  <c r="A6" i="1"/>
  <c r="J5" i="1"/>
  <c r="H5" i="1"/>
  <c r="A5" i="1"/>
  <c r="J4" i="1"/>
  <c r="H4" i="1"/>
  <c r="I4" i="1" s="1"/>
  <c r="K4" i="1" s="1"/>
  <c r="A4" i="1"/>
  <c r="J3" i="1"/>
  <c r="H3" i="1"/>
  <c r="I3" i="1" s="1"/>
  <c r="K3" i="1" s="1"/>
  <c r="A3" i="1"/>
  <c r="I5" i="1" l="1"/>
  <c r="K5" i="1" s="1"/>
</calcChain>
</file>

<file path=xl/sharedStrings.xml><?xml version="1.0" encoding="utf-8"?>
<sst xmlns="http://schemas.openxmlformats.org/spreadsheetml/2006/main" count="41" uniqueCount="37">
  <si>
    <t>专家费发放表（校外专家）</t>
  </si>
  <si>
    <t>序号</t>
  </si>
  <si>
    <t>姓名</t>
  </si>
  <si>
    <t>专家类别</t>
  </si>
  <si>
    <t>费用类型</t>
  </si>
  <si>
    <t>活动形式</t>
  </si>
  <si>
    <t>单位数（天/次）</t>
  </si>
  <si>
    <t>标准单价上限（元/单位）</t>
  </si>
  <si>
    <t>发放金额上限（元）</t>
  </si>
  <si>
    <t>单位数校验</t>
  </si>
  <si>
    <t>金额校验</t>
  </si>
  <si>
    <t>示例：张某</t>
  </si>
  <si>
    <t>正高级专业技术人员</t>
  </si>
  <si>
    <t>现场-不超过2天</t>
  </si>
  <si>
    <t>填表说明：</t>
  </si>
  <si>
    <t xml:space="preserve">1.本表依据《天津科技大学科研经费管理办法（自然科学类）》（津科大发〔2026〕45号）、《天津科技大学科研经费管理办法（人文社科类）》（津科大发〔2026〕46号）、
</t>
  </si>
  <si>
    <t>《天津科技大学劳务费管理与发放办法》（津科大发〔2023〕67号）相关规定编制。</t>
  </si>
  <si>
    <t>2. 本表适用于横纵向科研项目校外专家咨询费、评审费的发放填报；每人一行。</t>
  </si>
  <si>
    <t>3. 姓名、申请发放金额为手工输入项，专家类别、费用类型、活动形式、单位数可下拉选择。</t>
  </si>
  <si>
    <t>4. 发放金额上限、单位数校验、金额校验由公式自动计算，不可修改。</t>
  </si>
  <si>
    <t>5. “活动形式”下拉与“费用类型”关联：咨询费有 4 种形式；评审费有3种形式（无“现场-半天以内）。</t>
  </si>
  <si>
    <t>6. 单位数为手工输入，下拉选择或直接输入数字均可（填错时“单位数校验”列会给出提示）：</t>
  </si>
  <si>
    <t xml:space="preserve">      · 现场-半天以内：下拉选择 0.5；</t>
  </si>
  <si>
    <t xml:space="preserve">      · 现场-不超过2天：下拉选择 1 或 2；</t>
  </si>
  <si>
    <t xml:space="preserve">      · 现场-超过2天：直接输入整数，且 ≥ 3；</t>
  </si>
  <si>
    <t xml:space="preserve">      · 通讯：直接输入整数（按“次”计），且 ≥ 1。</t>
  </si>
  <si>
    <t>7. 发放金额上限为表格自动计算，填写的发放金额不得超过该上限，否则“金额校验”列提示“费用超标”。</t>
  </si>
  <si>
    <t>8. 第3行为“示例演示行”，正式填报时可直接修改覆盖。</t>
  </si>
  <si>
    <t>咨询费形式</t>
  </si>
  <si>
    <t>评审费形式</t>
  </si>
  <si>
    <t>半天以内</t>
  </si>
  <si>
    <t>不超过2天</t>
  </si>
  <si>
    <t>现场-半天以内</t>
  </si>
  <si>
    <t>现场-超过2天</t>
  </si>
  <si>
    <t>通讯</t>
  </si>
  <si>
    <t>发放金额（元）</t>
  </si>
  <si>
    <t>评审费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</si>
</sst>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##"/>
  </numFmts>
  <fonts count="9"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3"/>
      <name val="等线"/>
      <charset val="134"/>
    </font>
    <font>
      <b/>
      <sz val="9"/>
      <color rgb="FF000000"/>
      <name val="等线"/>
      <charset val="134"/>
    </font>
    <font>
      <sz val="9"/>
      <color rgb="FF000000"/>
      <name val="等线"/>
      <charset val="134"/>
    </font>
    <font>
      <sz val="9"/>
      <name val="宋体"/>
      <family val="3"/>
      <charset val="134"/>
      <scheme val="minor"/>
    </font>
    <font>
      <b/>
      <sz val="11"/>
      <name val="等线"/>
      <charset val="134"/>
    </font>
  </fonts>
  <fills count="6">
    <fill>
      <patternFill patternType="none"/>
    </fill>
    <fill>
      <patternFill patternType="gray125"/>
    </fill>
    <fill>
      <patternFill patternType="solid">
        <fgColor theme="8" tint="0.79992065187536243"/>
        <bgColor indexed="64"/>
      </patternFill>
    </fill>
    <fill>
      <patternFill patternType="solid">
        <fgColor rgb="FFFFF7E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/>
      <top style="thin">
        <color auto="1"/>
      </top>
      <bottom style="thin">
        <color rgb="FFBFBFBF"/>
      </bottom>
      <diagonal/>
    </border>
    <border>
      <left/>
      <right/>
      <top style="thin">
        <color auto="1"/>
      </top>
      <bottom style="thin">
        <color rgb="FFBFBFBF"/>
      </bottom>
      <diagonal/>
    </border>
    <border>
      <left/>
      <right style="thin">
        <color auto="1"/>
      </right>
      <top style="thin">
        <color auto="1"/>
      </top>
      <bottom style="thin">
        <color rgb="FFBFBFBF"/>
      </bottom>
      <diagonal/>
    </border>
    <border>
      <left style="thin">
        <color auto="1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auto="1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rgb="FFBFBFBF"/>
      </right>
      <top style="thin">
        <color rgb="FFBFBFBF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auto="1"/>
      </bottom>
      <diagonal/>
    </border>
    <border>
      <left style="thin">
        <color rgb="FFBFBFBF"/>
      </left>
      <right style="thin">
        <color auto="1"/>
      </right>
      <top style="thin">
        <color rgb="FFBFBFBF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 applyProtection="1">
      <protection locked="0"/>
    </xf>
    <xf numFmtId="0" fontId="3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/>
    <xf numFmtId="0" fontId="3" fillId="0" borderId="0" xfId="0" applyFont="1" applyAlignment="1" applyProtection="1">
      <alignment wrapText="1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</xf>
    <xf numFmtId="0" fontId="8" fillId="5" borderId="5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</xf>
    <xf numFmtId="0" fontId="8" fillId="5" borderId="6" xfId="0" applyFont="1" applyFill="1" applyBorder="1" applyAlignment="1" applyProtection="1">
      <alignment horizontal="center" vertical="center" wrapText="1"/>
    </xf>
    <xf numFmtId="1" fontId="1" fillId="0" borderId="5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76" fontId="1" fillId="3" borderId="1" xfId="0" applyNumberFormat="1" applyFont="1" applyFill="1" applyBorder="1" applyAlignment="1" applyProtection="1">
      <alignment horizontal="right" vertical="center"/>
      <protection locked="0"/>
    </xf>
    <xf numFmtId="4" fontId="1" fillId="3" borderId="1" xfId="0" applyNumberFormat="1" applyFont="1" applyFill="1" applyBorder="1" applyAlignment="1" applyProtection="1">
      <alignment horizontal="right" vertical="center"/>
      <protection locked="0"/>
    </xf>
    <xf numFmtId="4" fontId="1" fillId="4" borderId="1" xfId="0" applyNumberFormat="1" applyFont="1" applyFill="1" applyBorder="1" applyAlignment="1" applyProtection="1">
      <alignment horizontal="right" vertical="center"/>
    </xf>
    <xf numFmtId="1" fontId="1" fillId="0" borderId="7" xfId="0" applyNumberFormat="1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left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176" fontId="1" fillId="3" borderId="8" xfId="0" applyNumberFormat="1" applyFont="1" applyFill="1" applyBorder="1" applyAlignment="1" applyProtection="1">
      <alignment horizontal="right" vertical="center"/>
      <protection locked="0"/>
    </xf>
    <xf numFmtId="4" fontId="1" fillId="3" borderId="8" xfId="0" applyNumberFormat="1" applyFont="1" applyFill="1" applyBorder="1" applyAlignment="1" applyProtection="1">
      <alignment horizontal="right" vertical="center"/>
      <protection locked="0"/>
    </xf>
    <xf numFmtId="4" fontId="1" fillId="4" borderId="8" xfId="0" applyNumberFormat="1" applyFont="1" applyFill="1" applyBorder="1" applyAlignment="1" applyProtection="1">
      <alignment horizontal="right" vertic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1" fillId="4" borderId="6" xfId="0" applyFont="1" applyFill="1" applyBorder="1" applyAlignment="1" applyProtection="1">
      <alignment horizontal="center" vertical="center" wrapText="1"/>
    </xf>
    <xf numFmtId="0" fontId="1" fillId="4" borderId="8" xfId="0" applyFont="1" applyFill="1" applyBorder="1" applyAlignment="1" applyProtection="1">
      <alignment horizontal="center" vertical="center" wrapText="1"/>
    </xf>
    <xf numFmtId="0" fontId="1" fillId="4" borderId="9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 wrapText="1"/>
    </xf>
    <xf numFmtId="3" fontId="1" fillId="4" borderId="1" xfId="0" applyNumberFormat="1" applyFont="1" applyFill="1" applyBorder="1" applyAlignment="1" applyProtection="1">
      <alignment horizontal="right" vertical="center"/>
      <protection locked="0"/>
    </xf>
    <xf numFmtId="3" fontId="1" fillId="4" borderId="8" xfId="0" applyNumberFormat="1" applyFont="1" applyFill="1" applyBorder="1" applyAlignment="1" applyProtection="1">
      <alignment horizontal="right" vertical="center"/>
      <protection locked="0"/>
    </xf>
  </cellXfs>
  <cellStyles count="1">
    <cellStyle name="常规" xfId="0" builtinId="0"/>
  </cellStyles>
  <dxfs count="29">
    <dxf>
      <font>
        <b val="0"/>
        <i val="0"/>
        <strike val="0"/>
        <u val="none"/>
        <sz val="11"/>
        <color rgb="FF000000"/>
        <name val="等线"/>
        <scheme val="none"/>
      </font>
      <fill>
        <patternFill patternType="solid">
          <bgColor rgb="FFF2F2F2"/>
        </patternFill>
      </fill>
      <alignment horizontal="center" vertical="center" textRotation="0" wrapText="1" justifyLastLine="0" shrinkToFit="0" readingOrder="0"/>
      <border>
        <left style="thin">
          <color rgb="FFBFBFBF"/>
        </left>
        <right/>
        <top style="thin">
          <color rgb="FFBFBFBF"/>
        </top>
        <bottom style="thin">
          <color rgb="FFBFBFBF"/>
        </bottom>
      </border>
      <protection locked="1" hidden="0"/>
    </dxf>
    <dxf>
      <font>
        <b val="0"/>
        <i val="0"/>
        <strike val="0"/>
        <u val="none"/>
        <sz val="11"/>
        <color rgb="FF000000"/>
        <name val="等线"/>
        <scheme val="none"/>
      </font>
      <fill>
        <patternFill patternType="solid">
          <bgColor rgb="FFF2F2F2"/>
        </patternFill>
      </fill>
      <alignment horizontal="center" vertical="center" textRotation="0" wrapText="1" justifyLastLine="0" shrinkToFit="0" readingOrder="0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  <protection locked="1" hidden="0"/>
    </dxf>
    <dxf>
      <font>
        <b val="0"/>
        <i val="0"/>
        <strike val="0"/>
        <u val="none"/>
        <sz val="11"/>
        <color rgb="FF000000"/>
        <name val="等线"/>
        <scheme val="none"/>
      </font>
      <numFmt numFmtId="4" formatCode="#,##0.00"/>
      <fill>
        <patternFill patternType="solid">
          <bgColor rgb="FFF2F2F2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  <protection locked="1" hidden="0"/>
    </dxf>
    <dxf>
      <font>
        <b val="0"/>
        <i val="0"/>
        <strike val="0"/>
        <u val="none"/>
        <sz val="11"/>
        <color rgb="FF000000"/>
        <name val="等线"/>
        <scheme val="none"/>
      </font>
      <numFmt numFmtId="3" formatCode="#,##0"/>
      <fill>
        <patternFill patternType="solid">
          <bgColor rgb="FFF2F2F2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  <protection locked="0" hidden="0"/>
    </dxf>
    <dxf>
      <font>
        <b val="0"/>
        <i val="0"/>
        <strike val="0"/>
        <u val="none"/>
        <sz val="11"/>
        <color rgb="FF000000"/>
        <name val="等线"/>
        <scheme val="none"/>
      </font>
      <numFmt numFmtId="4" formatCode="#,##0.00"/>
      <fill>
        <patternFill patternType="solid">
          <bgColor rgb="FFFFF7E0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  <protection locked="0" hidden="0"/>
    </dxf>
    <dxf>
      <font>
        <b val="0"/>
        <i val="0"/>
        <strike val="0"/>
        <u val="none"/>
        <sz val="11"/>
        <color rgb="FF000000"/>
        <name val="等线"/>
        <scheme val="none"/>
      </font>
      <numFmt numFmtId="176" formatCode="#,##0.##"/>
      <fill>
        <patternFill patternType="solid">
          <bgColor rgb="FFFFF7E0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  <protection locked="0" hidden="0"/>
    </dxf>
    <dxf>
      <font>
        <b val="0"/>
        <i val="0"/>
        <strike val="0"/>
        <u val="none"/>
        <sz val="11"/>
        <color rgb="FF000000"/>
        <name val="等线"/>
        <scheme val="none"/>
      </font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  <protection locked="0" hidden="0"/>
    </dxf>
    <dxf>
      <font>
        <b val="0"/>
        <i val="0"/>
        <strike val="0"/>
        <u val="none"/>
        <sz val="11"/>
        <color rgb="FF000000"/>
        <name val="等线"/>
        <scheme val="none"/>
      </font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  <protection locked="0" hidden="0"/>
    </dxf>
    <dxf>
      <font>
        <b val="0"/>
        <i val="0"/>
        <strike val="0"/>
        <u val="none"/>
        <sz val="11"/>
        <color rgb="FF000000"/>
        <name val="等线"/>
        <scheme val="none"/>
      </font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  <protection locked="0" hidden="0"/>
    </dxf>
    <dxf>
      <font>
        <b val="0"/>
        <i val="0"/>
        <strike val="0"/>
        <u val="none"/>
        <sz val="11"/>
        <color rgb="FF000000"/>
        <name val="等线"/>
        <scheme val="none"/>
      </font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  <protection locked="0" hidden="0"/>
    </dxf>
    <dxf>
      <font>
        <b val="0"/>
        <i val="0"/>
        <strike val="0"/>
        <u val="none"/>
        <sz val="11"/>
        <color rgb="FF000000"/>
        <name val="等线"/>
        <scheme val="none"/>
      </font>
      <numFmt numFmtId="1" formatCode="0"/>
      <alignment horizontal="center" vertical="center"/>
      <border>
        <left/>
        <right style="thin">
          <color rgb="FFBFBFBF"/>
        </right>
        <top style="thin">
          <color rgb="FFBFBFBF"/>
        </top>
        <bottom style="thin">
          <color rgb="FFBFBFBF"/>
        </bottom>
      </border>
      <protection locked="0" hidden="0"/>
    </dxf>
    <dxf>
      <protection locked="0" hidden="0"/>
    </dxf>
    <dxf>
      <protection locked="0" hidden="0"/>
    </dxf>
    <dxf>
      <font>
        <sz val="11"/>
        <color rgb="FF006100"/>
        <name val="等线"/>
        <scheme val="none"/>
      </font>
      <fill>
        <patternFill patternType="solid">
          <bgColor rgb="FFC6EFCE"/>
        </patternFill>
      </fill>
    </dxf>
    <dxf>
      <font>
        <sz val="11"/>
        <color rgb="FF9C6500"/>
        <name val="等线"/>
        <scheme val="none"/>
      </font>
      <fill>
        <patternFill patternType="solid">
          <bgColor rgb="FFFFEB9C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  <dxf>
      <font>
        <sz val="11"/>
        <color rgb="FF006100"/>
        <name val="等线"/>
        <scheme val="none"/>
      </font>
      <fill>
        <patternFill patternType="solid">
          <bgColor rgb="FFC6EFCE"/>
        </patternFill>
      </fill>
    </dxf>
    <dxf>
      <font>
        <sz val="11"/>
        <color rgb="FF9C6500"/>
        <name val="等线"/>
        <scheme val="none"/>
      </font>
      <fill>
        <patternFill patternType="solid">
          <bgColor rgb="FFFFEB9C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  <dxf>
      <font>
        <b/>
        <sz val="11"/>
        <color rgb="FF9C0006"/>
        <name val="等线"/>
        <scheme val="none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费用明细4" displayName="费用明细4" ref="A2:K12" totalsRowShown="0" headerRowDxfId="12" dataDxfId="11">
  <tableColumns count="11">
    <tableColumn id="1" name="序号" dataDxfId="10">
      <calculatedColumnFormula>ROW()-2</calculatedColumnFormula>
    </tableColumn>
    <tableColumn id="2" name="姓名" dataDxfId="9"/>
    <tableColumn id="3" name="专家类别" dataDxfId="8"/>
    <tableColumn id="4" name="费用类型" dataDxfId="7"/>
    <tableColumn id="5" name="活动形式" dataDxfId="6"/>
    <tableColumn id="6" name="单位数（天/次）" dataDxfId="5"/>
    <tableColumn id="7" name="发放金额（元）" dataDxfId="4"/>
    <tableColumn id="8" name="标准单价上限（元/单位）" dataDxfId="3">
      <calculatedColumnFormula>IF(OR($C3="",$D3=""),"",IF($D3="咨询费",IF($C3="院士、全国知名专家",3600,IF(OR($C3="正高级专业技术人员",$C3="副高级专业技术人员"),2400,IF($C3="其他专业技术人员",1500,""))),IF($D3="评审费",IF(OR($C3="院士、全国知名专家",$C3="正高级专业技术人员"),800,IF(OR($C3="副高级专业技术人员",$C3="其他专业技术人员"),500,"")),"")))</calculatedColumnFormula>
    </tableColumn>
    <tableColumn id="9" name="发放金额上限（元）" dataDxfId="2">
      <calculatedColumnFormula>IF($H3="","",IF($F3="",IF(AND($D3="咨询费",TRIM(SUBSTITUTE(SUBSTITUTE($E3,"（","-"),"）",""))="现场-半天以内"),ROUND($H3*0.6,2),""),IF(NOT(ISNUMBER($F3)),"",IF($D3="咨询费",IF(TRIM(SUBSTITUTE(SUBSTITUTE($E3,"（","-"),"）",""))="现场-半天以内",ROUND($H3*0.6,2),IF(TRIM(SUBSTITUTE(SUBSTITUTE($E3,"（","-"),"）",""))="现场-不超过2天",ROUND($H3*$F3,2),IF(TRIM(SUBSTITUTE(SUBSTITUTE($E3,"（","-"),"）",""))="现场-超过2天",ROUND($H3*(2+0.5*MAX($F3-2,0)),2),IF(TRIM(SUBSTITUTE(SUBSTITUTE($E3,"（","-"),"）",""))="通讯",ROUND($H3*0.5*$F3,2),"")))),IF($D3="评审费",IF(TRIM(SUBSTITUTE(SUBSTITUTE($E3,"（","-"),"）",""))="现场-不超过2天",ROUND($H3*$F3,2),IF(TRIM(SUBSTITUTE(SUBSTITUTE($E3,"（","-"),"）",""))="现场-超过2天",ROUND($H3*2+IF(OR($C3="院士、全国知名专家",$C3="正高级专业技术人员"),400,300)*MAX($F3-2,0),2),IF(TRIM(SUBSTITUTE(SUBSTITUTE($E3,"（","-"),"）",""))="通讯",ROUND(IF($C3="院士、全国知名专家",1800,IF(OR($C3="正高级专业技术人员",$C3="副高级专业技术人员"),1200,750))*$F3,2),""))),"")))))</calculatedColumnFormula>
    </tableColumn>
    <tableColumn id="10" name="单位数校验" dataDxfId="1">
      <calculatedColumnFormula>IF($E3="","",IF(AND($D3="评审费",TRIM(SUBSTITUTE(SUBSTITUTE($E3,"（","-"),"）",""))="现场-半天以内"),"评审费无半天以内",IF(TRIM(SUBSTITUTE(SUBSTITUTE($E3,"（","-"),"）",""))="现场-半天以内",IF($F3="","待填单位数",IF($F3=0.5,"符合",IF(NOT(ISNUMBER($F3)),"单位数须为数字","半天以内只填0.5"))),IF($F3="","待填单位数",IF(NOT(ISNUMBER($F3)),"单位数须为数字",IF(TRIM(SUBSTITUTE(SUBSTITUTE($E3,"（","-"),"）",""))="通讯",IF(INT($F3)=$F3,IF($F3&gt;=1,"符合","单位数须≥1"),"单位数须为整数"),IF(TRIM(SUBSTITUTE(SUBSTITUTE($E3,"（","-"),"）",""))="现场-不超过2天",IF(INT($F3)=$F3,IF(AND($F3&gt;=1,$F3&lt;=2),"符合","单位数须为1或2"),"单位数须为整数"),IF(TRIM(SUBSTITUTE(SUBSTITUTE($E3,"（","-"),"）",""))="现场-超过2天",IF(INT($F3)=$F3,IF($F3&gt;2,"符合","单位数须≥3"),"单位数须为整数"),"活动形式无效"))))))))</calculatedColumnFormula>
    </tableColumn>
    <tableColumn id="11" name="金额校验" dataDxfId="0">
      <calculatedColumnFormula>IF($E3="","",IF($H3="","待完善类别/费用",IF(AND($D3="评审费",TRIM(SUBSTITUTE(SUBSTITUTE($E3,"（","-"),"）",""))="现场-半天以内"),"无对应标准",IF($F3="","待填单位数",IF(AND($F3&lt;&gt;"",NOT(ISNUMBER($F3))),"单位数须为数字",IF(AND($G3&lt;&gt;"",NOT(ISNUMBER($G3))),"金额须为数字",IF($I3="","待填单位数",IF($G3="","待填金额",IF($G3&gt;$I3,"费用超标","符合标准")))))))))</calculatedColumnFormula>
    </tableColumn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120" zoomScaleNormal="120" workbookViewId="0">
      <pane ySplit="2" topLeftCell="A3" activePane="bottomLeft" state="frozen"/>
      <selection pane="bottomLeft" activeCell="B4" sqref="B4"/>
    </sheetView>
  </sheetViews>
  <sheetFormatPr defaultColWidth="9" defaultRowHeight="23.45" customHeight="1"/>
  <cols>
    <col min="1" max="1" width="6.875" style="3" customWidth="1"/>
    <col min="2" max="2" width="11.875" style="3" customWidth="1"/>
    <col min="3" max="3" width="20.25" style="3" customWidth="1"/>
    <col min="4" max="4" width="8.75" style="3" customWidth="1"/>
    <col min="5" max="5" width="16.5" style="3" customWidth="1"/>
    <col min="6" max="6" width="10" style="3" customWidth="1"/>
    <col min="7" max="7" width="10.25" style="3" customWidth="1"/>
    <col min="8" max="8" width="13.5" style="3" hidden="1" customWidth="1"/>
    <col min="9" max="9" width="11.125" style="4" customWidth="1"/>
    <col min="10" max="10" width="11.5" style="5" customWidth="1"/>
    <col min="11" max="11" width="12.5" style="5" customWidth="1"/>
    <col min="12" max="12" width="9" style="3" customWidth="1"/>
    <col min="13" max="16384" width="9" style="3"/>
  </cols>
  <sheetData>
    <row r="1" spans="1:13" ht="23.45" customHeight="1">
      <c r="A1" s="16"/>
      <c r="B1" s="17"/>
      <c r="C1" s="17"/>
      <c r="D1" s="17"/>
      <c r="E1" s="17" t="s">
        <v>0</v>
      </c>
      <c r="F1" s="17"/>
      <c r="G1" s="17"/>
      <c r="H1" s="17"/>
      <c r="I1" s="18"/>
      <c r="J1" s="35"/>
      <c r="K1" s="36"/>
    </row>
    <row r="2" spans="1:13" s="1" customFormat="1" ht="30" customHeight="1">
      <c r="A2" s="19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35</v>
      </c>
      <c r="H2" s="20" t="s">
        <v>7</v>
      </c>
      <c r="I2" s="21" t="s">
        <v>8</v>
      </c>
      <c r="J2" s="21" t="s">
        <v>9</v>
      </c>
      <c r="K2" s="22" t="s">
        <v>10</v>
      </c>
    </row>
    <row r="3" spans="1:13" s="1" customFormat="1" ht="30" customHeight="1">
      <c r="A3" s="23">
        <f t="shared" ref="A3:A12" si="0">ROW()-2</f>
        <v>1</v>
      </c>
      <c r="B3" s="24" t="s">
        <v>11</v>
      </c>
      <c r="C3" s="25" t="s">
        <v>12</v>
      </c>
      <c r="D3" s="25" t="s">
        <v>36</v>
      </c>
      <c r="E3" s="25" t="s">
        <v>13</v>
      </c>
      <c r="F3" s="26">
        <v>1.5</v>
      </c>
      <c r="G3" s="27">
        <v>1500</v>
      </c>
      <c r="H3" s="42">
        <f t="shared" ref="H3:H12" si="1">IF(OR($C3="",$D3=""),"",IF($D3="咨询费",IF($C3="院士、全国知名专家",3600,IF(OR($C3="正高级专业技术人员",$C3="副高级专业技术人员"),2400,IF($C3="其他专业技术人员",1500,""))),IF($D3="评审费",IF(OR($C3="院士、全国知名专家",$C3="正高级专业技术人员"),800,IF(OR($C3="副高级专业技术人员",$C3="其他专业技术人员"),500,"")),"")))</f>
        <v>800</v>
      </c>
      <c r="I3" s="28">
        <f t="shared" ref="I3:I12" si="2">IF($H3="","",IF($F3="",IF(AND($D3="咨询费",TRIM(SUBSTITUTE(SUBSTITUTE($E3,"（","-"),"）",""))="现场-半天以内"),ROUND($H3*0.6,2),""),IF(NOT(ISNUMBER($F3)),"",IF($D3="咨询费",IF(TRIM(SUBSTITUTE(SUBSTITUTE($E3,"（","-"),"）",""))="现场-半天以内",ROUND($H3*0.6,2),IF(TRIM(SUBSTITUTE(SUBSTITUTE($E3,"（","-"),"）",""))="现场-不超过2天",ROUND($H3*$F3,2),IF(TRIM(SUBSTITUTE(SUBSTITUTE($E3,"（","-"),"）",""))="现场-超过2天",ROUND($H3*(2+0.5*MAX($F3-2,0)),2),IF(TRIM(SUBSTITUTE(SUBSTITUTE($E3,"（","-"),"）",""))="通讯",ROUND($H3*0.5*$F3,2),"")))),IF($D3="评审费",IF(TRIM(SUBSTITUTE(SUBSTITUTE($E3,"（","-"),"）",""))="现场-不超过2天",ROUND($H3*$F3,2),IF(TRIM(SUBSTITUTE(SUBSTITUTE($E3,"（","-"),"）",""))="现场-超过2天",ROUND($H3*2+IF(OR($C3="院士、全国知名专家",$C3="正高级专业技术人员"),400,300)*MAX($F3-2,0),2),IF(TRIM(SUBSTITUTE(SUBSTITUTE($E3,"（","-"),"）",""))="通讯",ROUND(IF($C3="院士、全国知名专家",1800,IF(OR($C3="正高级专业技术人员",$C3="副高级专业技术人员"),1200,750))*$F3,2),""))),"")))))</f>
        <v>1200</v>
      </c>
      <c r="J3" s="37" t="str">
        <f t="shared" ref="J3:J12" si="3">IF($E3="","",IF(AND($D3="评审费",TRIM(SUBSTITUTE(SUBSTITUTE($E3,"（","-"),"）",""))="现场-半天以内"),"评审费无半天以内",IF(TRIM(SUBSTITUTE(SUBSTITUTE($E3,"（","-"),"）",""))="现场-半天以内",IF($F3="","待填单位数",IF($F3=0.5,"符合",IF(NOT(ISNUMBER($F3)),"单位数须为数字","半天以内只填0.5"))),IF($F3="","待填单位数",IF(NOT(ISNUMBER($F3)),"单位数须为数字",IF(TRIM(SUBSTITUTE(SUBSTITUTE($E3,"（","-"),"）",""))="通讯",IF(INT($F3)=$F3,IF($F3&gt;=1,"符合","单位数须≥1"),"单位数须为整数"),IF(TRIM(SUBSTITUTE(SUBSTITUTE($E3,"（","-"),"）",""))="现场-不超过2天",IF(INT($F3)=$F3,IF(AND($F3&gt;=1,$F3&lt;=2),"符合","单位数须为1或2"),"单位数须为整数"),IF(TRIM(SUBSTITUTE(SUBSTITUTE($E3,"（","-"),"）",""))="现场-超过2天",IF(INT($F3)=$F3,IF($F3&gt;2,"符合","单位数须≥3"),"单位数须为整数"),"活动形式无效"))))))))</f>
        <v>单位数须为整数</v>
      </c>
      <c r="K3" s="38" t="str">
        <f t="shared" ref="K3:K12" si="4">IF($E3="","",IF($H3="","待完善类别/费用",IF(AND($D3="评审费",TRIM(SUBSTITUTE(SUBSTITUTE($E3,"（","-"),"）",""))="现场-半天以内"),"无对应标准",IF($F3="","待填单位数",IF(AND($F3&lt;&gt;"",NOT(ISNUMBER($F3))),"单位数须为数字",IF(AND($G3&lt;&gt;"",NOT(ISNUMBER($G3))),"金额须为数字",IF($I3="","待填单位数",IF($G3="","待填金额",IF($G3&gt;$I3,"费用超标","符合标准")))))))))</f>
        <v>费用超标</v>
      </c>
    </row>
    <row r="4" spans="1:13" s="1" customFormat="1" ht="30" customHeight="1">
      <c r="A4" s="23">
        <f t="shared" si="0"/>
        <v>2</v>
      </c>
      <c r="B4" s="24"/>
      <c r="C4" s="25"/>
      <c r="D4" s="25"/>
      <c r="E4" s="25"/>
      <c r="F4" s="26"/>
      <c r="G4" s="27"/>
      <c r="H4" s="42" t="str">
        <f t="shared" si="1"/>
        <v/>
      </c>
      <c r="I4" s="28" t="str">
        <f t="shared" si="2"/>
        <v/>
      </c>
      <c r="J4" s="37" t="str">
        <f t="shared" si="3"/>
        <v/>
      </c>
      <c r="K4" s="38" t="str">
        <f t="shared" si="4"/>
        <v/>
      </c>
    </row>
    <row r="5" spans="1:13" s="1" customFormat="1" ht="30" customHeight="1">
      <c r="A5" s="23">
        <f t="shared" si="0"/>
        <v>3</v>
      </c>
      <c r="B5" s="24"/>
      <c r="C5" s="25"/>
      <c r="D5" s="25"/>
      <c r="E5" s="25"/>
      <c r="F5" s="26"/>
      <c r="G5" s="27"/>
      <c r="H5" s="42" t="str">
        <f t="shared" si="1"/>
        <v/>
      </c>
      <c r="I5" s="28" t="str">
        <f t="shared" si="2"/>
        <v/>
      </c>
      <c r="J5" s="37" t="str">
        <f t="shared" si="3"/>
        <v/>
      </c>
      <c r="K5" s="38" t="str">
        <f t="shared" si="4"/>
        <v/>
      </c>
    </row>
    <row r="6" spans="1:13" s="1" customFormat="1" ht="30" customHeight="1">
      <c r="A6" s="23">
        <f t="shared" si="0"/>
        <v>4</v>
      </c>
      <c r="B6" s="24"/>
      <c r="C6" s="25"/>
      <c r="D6" s="25"/>
      <c r="E6" s="25"/>
      <c r="F6" s="26"/>
      <c r="G6" s="27"/>
      <c r="H6" s="42" t="str">
        <f t="shared" si="1"/>
        <v/>
      </c>
      <c r="I6" s="28" t="str">
        <f t="shared" si="2"/>
        <v/>
      </c>
      <c r="J6" s="37" t="str">
        <f t="shared" si="3"/>
        <v/>
      </c>
      <c r="K6" s="38" t="str">
        <f t="shared" si="4"/>
        <v/>
      </c>
    </row>
    <row r="7" spans="1:13" s="1" customFormat="1" ht="30" customHeight="1">
      <c r="A7" s="23">
        <f t="shared" si="0"/>
        <v>5</v>
      </c>
      <c r="B7" s="24"/>
      <c r="C7" s="25"/>
      <c r="D7" s="25"/>
      <c r="E7" s="25"/>
      <c r="F7" s="26"/>
      <c r="G7" s="27"/>
      <c r="H7" s="42" t="str">
        <f t="shared" si="1"/>
        <v/>
      </c>
      <c r="I7" s="28" t="str">
        <f t="shared" si="2"/>
        <v/>
      </c>
      <c r="J7" s="37" t="str">
        <f t="shared" si="3"/>
        <v/>
      </c>
      <c r="K7" s="38" t="str">
        <f t="shared" si="4"/>
        <v/>
      </c>
    </row>
    <row r="8" spans="1:13" s="1" customFormat="1" ht="30" customHeight="1">
      <c r="A8" s="23">
        <f t="shared" si="0"/>
        <v>6</v>
      </c>
      <c r="B8" s="24"/>
      <c r="C8" s="25"/>
      <c r="D8" s="25"/>
      <c r="E8" s="25"/>
      <c r="F8" s="26"/>
      <c r="G8" s="27"/>
      <c r="H8" s="42" t="str">
        <f t="shared" si="1"/>
        <v/>
      </c>
      <c r="I8" s="28" t="str">
        <f t="shared" si="2"/>
        <v/>
      </c>
      <c r="J8" s="37" t="str">
        <f t="shared" si="3"/>
        <v/>
      </c>
      <c r="K8" s="38" t="str">
        <f t="shared" si="4"/>
        <v/>
      </c>
    </row>
    <row r="9" spans="1:13" s="1" customFormat="1" ht="30" customHeight="1">
      <c r="A9" s="23">
        <f t="shared" si="0"/>
        <v>7</v>
      </c>
      <c r="B9" s="24"/>
      <c r="C9" s="25"/>
      <c r="D9" s="25"/>
      <c r="E9" s="25"/>
      <c r="F9" s="26"/>
      <c r="G9" s="27"/>
      <c r="H9" s="42" t="str">
        <f t="shared" si="1"/>
        <v/>
      </c>
      <c r="I9" s="28" t="str">
        <f t="shared" si="2"/>
        <v/>
      </c>
      <c r="J9" s="37" t="str">
        <f t="shared" si="3"/>
        <v/>
      </c>
      <c r="K9" s="38" t="str">
        <f t="shared" si="4"/>
        <v/>
      </c>
    </row>
    <row r="10" spans="1:13" s="1" customFormat="1" ht="30" customHeight="1">
      <c r="A10" s="23">
        <f t="shared" si="0"/>
        <v>8</v>
      </c>
      <c r="B10" s="24"/>
      <c r="C10" s="25"/>
      <c r="D10" s="25"/>
      <c r="E10" s="25"/>
      <c r="F10" s="26"/>
      <c r="G10" s="27"/>
      <c r="H10" s="42" t="str">
        <f t="shared" si="1"/>
        <v/>
      </c>
      <c r="I10" s="28" t="str">
        <f t="shared" si="2"/>
        <v/>
      </c>
      <c r="J10" s="37" t="str">
        <f t="shared" si="3"/>
        <v/>
      </c>
      <c r="K10" s="38" t="str">
        <f t="shared" si="4"/>
        <v/>
      </c>
    </row>
    <row r="11" spans="1:13" s="1" customFormat="1" ht="30" customHeight="1">
      <c r="A11" s="23">
        <f t="shared" si="0"/>
        <v>9</v>
      </c>
      <c r="B11" s="24"/>
      <c r="C11" s="25"/>
      <c r="D11" s="25"/>
      <c r="E11" s="25"/>
      <c r="F11" s="26"/>
      <c r="G11" s="27"/>
      <c r="H11" s="42" t="str">
        <f t="shared" si="1"/>
        <v/>
      </c>
      <c r="I11" s="28" t="str">
        <f t="shared" si="2"/>
        <v/>
      </c>
      <c r="J11" s="37" t="str">
        <f t="shared" si="3"/>
        <v/>
      </c>
      <c r="K11" s="38" t="str">
        <f t="shared" si="4"/>
        <v/>
      </c>
    </row>
    <row r="12" spans="1:13" s="1" customFormat="1" ht="30" customHeight="1">
      <c r="A12" s="29">
        <f t="shared" si="0"/>
        <v>10</v>
      </c>
      <c r="B12" s="30"/>
      <c r="C12" s="31"/>
      <c r="D12" s="31"/>
      <c r="E12" s="31"/>
      <c r="F12" s="32"/>
      <c r="G12" s="33"/>
      <c r="H12" s="43" t="str">
        <f t="shared" si="1"/>
        <v/>
      </c>
      <c r="I12" s="34" t="str">
        <f t="shared" si="2"/>
        <v/>
      </c>
      <c r="J12" s="39" t="str">
        <f t="shared" si="3"/>
        <v/>
      </c>
      <c r="K12" s="40" t="str">
        <f t="shared" si="4"/>
        <v/>
      </c>
    </row>
    <row r="14" spans="1:13" s="2" customFormat="1" ht="11.25">
      <c r="A14" s="6" t="s">
        <v>14</v>
      </c>
      <c r="I14" s="7"/>
      <c r="J14" s="8"/>
      <c r="K14" s="8"/>
    </row>
    <row r="15" spans="1:13" s="2" customFormat="1" ht="11.25">
      <c r="A15" s="9" t="s">
        <v>15</v>
      </c>
      <c r="B15" s="10"/>
      <c r="C15" s="10"/>
      <c r="D15" s="10"/>
      <c r="E15" s="10"/>
      <c r="F15" s="10"/>
      <c r="G15" s="10"/>
      <c r="H15" s="10"/>
      <c r="I15" s="11"/>
      <c r="J15" s="11"/>
      <c r="K15" s="11"/>
      <c r="L15" s="10"/>
      <c r="M15" s="10"/>
    </row>
    <row r="16" spans="1:13" s="2" customFormat="1" ht="11.25">
      <c r="B16" s="12"/>
      <c r="C16" s="12" t="s">
        <v>16</v>
      </c>
      <c r="G16" s="12"/>
      <c r="H16" s="12"/>
      <c r="I16" s="13"/>
      <c r="J16" s="41"/>
      <c r="K16" s="41"/>
      <c r="L16" s="14"/>
      <c r="M16" s="14"/>
    </row>
    <row r="17" spans="1:11" s="2" customFormat="1" ht="11.25">
      <c r="A17" s="15" t="s">
        <v>17</v>
      </c>
      <c r="I17" s="7"/>
      <c r="J17" s="8"/>
      <c r="K17" s="8"/>
    </row>
    <row r="18" spans="1:11" s="2" customFormat="1" ht="11.25">
      <c r="A18" s="15" t="s">
        <v>18</v>
      </c>
      <c r="I18" s="7"/>
      <c r="J18" s="8"/>
      <c r="K18" s="8"/>
    </row>
    <row r="19" spans="1:11" s="2" customFormat="1" ht="11.25">
      <c r="A19" s="15" t="s">
        <v>19</v>
      </c>
      <c r="I19" s="7"/>
      <c r="J19" s="8"/>
      <c r="K19" s="8"/>
    </row>
    <row r="20" spans="1:11" s="2" customFormat="1" ht="11.25">
      <c r="A20" s="15" t="s">
        <v>20</v>
      </c>
      <c r="I20" s="7"/>
      <c r="J20" s="8"/>
      <c r="K20" s="8"/>
    </row>
    <row r="21" spans="1:11" s="2" customFormat="1" ht="11.25">
      <c r="A21" s="15" t="s">
        <v>21</v>
      </c>
      <c r="I21" s="7"/>
      <c r="J21" s="8"/>
      <c r="K21" s="8"/>
    </row>
    <row r="22" spans="1:11" s="2" customFormat="1" ht="11.25">
      <c r="A22" s="15" t="s">
        <v>22</v>
      </c>
      <c r="I22" s="7"/>
      <c r="J22" s="8"/>
      <c r="K22" s="8"/>
    </row>
    <row r="23" spans="1:11" s="2" customFormat="1" ht="11.25">
      <c r="A23" s="15" t="s">
        <v>23</v>
      </c>
      <c r="I23" s="7"/>
      <c r="J23" s="8"/>
      <c r="K23" s="8"/>
    </row>
    <row r="24" spans="1:11" s="2" customFormat="1" ht="11.25">
      <c r="A24" s="15" t="s">
        <v>24</v>
      </c>
      <c r="I24" s="7"/>
      <c r="J24" s="8"/>
      <c r="K24" s="8"/>
    </row>
    <row r="25" spans="1:11" s="2" customFormat="1" ht="11.25">
      <c r="A25" s="15" t="s">
        <v>25</v>
      </c>
      <c r="I25" s="7"/>
      <c r="J25" s="8"/>
      <c r="K25" s="8"/>
    </row>
    <row r="26" spans="1:11" s="2" customFormat="1" ht="11.25">
      <c r="A26" s="15" t="s">
        <v>26</v>
      </c>
      <c r="I26" s="7"/>
      <c r="J26" s="8"/>
      <c r="K26" s="8"/>
    </row>
    <row r="27" spans="1:11" s="2" customFormat="1" ht="11.25">
      <c r="A27" s="15" t="s">
        <v>27</v>
      </c>
      <c r="I27" s="7"/>
      <c r="J27" s="8"/>
      <c r="K27" s="8"/>
    </row>
  </sheetData>
  <sheetProtection password="CC3D" sheet="1" objects="1" scenarios="1"/>
  <phoneticPr fontId="7" type="noConversion"/>
  <conditionalFormatting sqref="J3:J12">
    <cfRule type="expression" dxfId="28" priority="1">
      <formula>ISNUMBER(SEARCH("超标",$J3))</formula>
    </cfRule>
    <cfRule type="expression" dxfId="27" priority="2">
      <formula>ISNUMBER(SEARCH("有误",$J3))</formula>
    </cfRule>
    <cfRule type="expression" dxfId="26" priority="3">
      <formula>ISNUMBER(SEARCH("无效",$J3))</formula>
    </cfRule>
    <cfRule type="expression" dxfId="25" priority="4">
      <formula>ISNUMBER(SEARCH("须",$J3))</formula>
    </cfRule>
    <cfRule type="expression" dxfId="24" priority="5">
      <formula>ISNUMBER(SEARCH("只填",$J3))</formula>
    </cfRule>
    <cfRule type="expression" dxfId="23" priority="6">
      <formula>ISNUMBER(SEARCH("无半天以内",$J3))</formula>
    </cfRule>
    <cfRule type="expression" dxfId="22" priority="7">
      <formula>OR(ISNUMBER(SEARCH("待",$J3)),ISNUMBER(SEARCH("无对应",$J3)))</formula>
    </cfRule>
    <cfRule type="expression" dxfId="21" priority="15">
      <formula>$J3="符合"</formula>
    </cfRule>
  </conditionalFormatting>
  <conditionalFormatting sqref="K3:K12">
    <cfRule type="expression" dxfId="20" priority="8">
      <formula>ISNUMBER(SEARCH("超标",$K3))</formula>
    </cfRule>
    <cfRule type="expression" dxfId="19" priority="9">
      <formula>ISNUMBER(SEARCH("有误",$K3))</formula>
    </cfRule>
    <cfRule type="expression" dxfId="18" priority="10">
      <formula>ISNUMBER(SEARCH("无效",$K3))</formula>
    </cfRule>
    <cfRule type="expression" dxfId="17" priority="11">
      <formula>ISNUMBER(SEARCH("须",$K3))</formula>
    </cfRule>
    <cfRule type="expression" dxfId="16" priority="12">
      <formula>ISNUMBER(SEARCH("只填",$K3))</formula>
    </cfRule>
    <cfRule type="expression" dxfId="15" priority="13">
      <formula>ISNUMBER(SEARCH("无半天以内",$K3))</formula>
    </cfRule>
    <cfRule type="expression" dxfId="14" priority="14">
      <formula>OR(ISNUMBER(SEARCH("待",$K3)),ISNUMBER(SEARCH("无对应",$K3)))</formula>
    </cfRule>
    <cfRule type="expression" dxfId="13" priority="16">
      <formula>$K3="符合标准"</formula>
    </cfRule>
  </conditionalFormatting>
  <dataValidations count="4">
    <dataValidation type="list" allowBlank="1" showErrorMessage="1" error="请从下拉列表中选择有效的专家类别" sqref="C3:C12">
      <formula1>"院士、全国知名专家,正高级专业技术人员,副高级专业技术人员,其他专业技术人员"</formula1>
    </dataValidation>
    <dataValidation type="list" allowBlank="1" showErrorMessage="1" error="请选择：咨询费 / 评审费" sqref="D3:D12">
      <formula1>"咨询费,评审费"</formula1>
    </dataValidation>
    <dataValidation type="list" allowBlank="1" showErrorMessage="1" errorTitle="活动形式无效" error="评审费没有“现场-半天以内”形式；请先在“费用类型”中选择，再从本列下拉选择对应活动形式。" sqref="E3:E12">
      <formula1>INDIRECT(IF($D3="评审费","FLD_PINGSHEN","FLD_ZIXUN"))</formula1>
    </dataValidation>
    <dataValidation type="list" allowBlank="1" sqref="F17:F294 F3:F14">
      <formula1>INDIRECT(IF($E3="现场-半天以内","FLD_U_HALF",IF(EXACT($E3,"现场-不超过2天"),"FLD_U_LE2","FLD_U_NONE")))</formula1>
    </dataValidation>
  </dataValidations>
  <pageMargins left="0.75138888888888899" right="0.75138888888888899" top="0.60624999999999996" bottom="0.60624999999999996" header="0" footer="0.5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ColWidth="9" defaultRowHeight="13.5"/>
  <sheetData>
    <row r="1" spans="1:5">
      <c r="A1" t="s">
        <v>28</v>
      </c>
      <c r="B1" t="s">
        <v>29</v>
      </c>
      <c r="D1" t="s">
        <v>30</v>
      </c>
      <c r="E1" t="s">
        <v>31</v>
      </c>
    </row>
    <row r="2" spans="1:5">
      <c r="A2" t="s">
        <v>32</v>
      </c>
      <c r="B2" t="s">
        <v>13</v>
      </c>
      <c r="D2">
        <v>0.5</v>
      </c>
      <c r="E2">
        <v>1</v>
      </c>
    </row>
    <row r="3" spans="1:5">
      <c r="A3" t="s">
        <v>13</v>
      </c>
      <c r="B3" t="s">
        <v>33</v>
      </c>
      <c r="E3">
        <v>2</v>
      </c>
    </row>
    <row r="4" spans="1:5">
      <c r="A4" t="s">
        <v>33</v>
      </c>
      <c r="B4" t="s">
        <v>34</v>
      </c>
    </row>
    <row r="5" spans="1:5">
      <c r="A5" t="s">
        <v>34</v>
      </c>
    </row>
  </sheetData>
  <phoneticPr fontId="7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5</vt:i4>
      </vt:variant>
    </vt:vector>
  </HeadingPairs>
  <TitlesOfParts>
    <vt:vector size="7" baseType="lpstr">
      <vt:lpstr>专家费发放表</vt:lpstr>
      <vt:lpstr>参数</vt:lpstr>
      <vt:lpstr>FLD_PINGSHEN</vt:lpstr>
      <vt:lpstr>FLD_U_HALF</vt:lpstr>
      <vt:lpstr>FLD_U_LE2</vt:lpstr>
      <vt:lpstr>FLD_U_NONE</vt:lpstr>
      <vt:lpstr>FLD_ZIXUN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xb21cn</cp:lastModifiedBy>
  <cp:lastPrinted>2026-10-21T02:51:47Z</cp:lastPrinted>
  <dcterms:created xsi:type="dcterms:W3CDTF">2026-09-30T05:47:00Z</dcterms:created>
  <dcterms:modified xsi:type="dcterms:W3CDTF">2026-10-21T11:13:22Z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84DFE7D7140442349F84893629368E0E_13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